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05.23\"/>
    </mc:Choice>
  </mc:AlternateContent>
  <xr:revisionPtr revIDLastSave="0" documentId="13_ncr:1_{9310AC76-2F64-4370-861B-F3556BFBB0F3}" xr6:coauthVersionLast="47" xr6:coauthVersionMax="47" xr10:uidLastSave="{00000000-0000-0000-0000-000000000000}"/>
  <bookViews>
    <workbookView xWindow="3420" yWindow="3420" windowWidth="21600" windowHeight="11430" tabRatio="700" xr2:uid="{00000000-000D-0000-FFFF-FFFF00000000}"/>
  </bookViews>
  <sheets>
    <sheet name="Wochensummen" sheetId="12" r:id="rId1"/>
    <sheet name="Tagessummen" sheetId="6" r:id="rId2"/>
    <sheet name="Details 2023-06-09" sheetId="96" r:id="rId3"/>
    <sheet name="Details 2023-06-08" sheetId="95" r:id="rId4"/>
    <sheet name="Details 2023-06-07" sheetId="94" r:id="rId5"/>
    <sheet name="Details 2023-06-06" sheetId="93" r:id="rId6"/>
    <sheet name="Details 2023-06-05" sheetId="92" r:id="rId7"/>
    <sheet name="Details 2023-06-02" sheetId="91" r:id="rId8"/>
  </sheets>
  <definedNames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Wochensummen!$A$1:$F$9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2" l="1"/>
  <c r="C7" i="12" s="1"/>
  <c r="E7" i="12"/>
  <c r="B1" i="96"/>
  <c r="B1" i="95"/>
  <c r="B6" i="12"/>
  <c r="C6" i="12" s="1"/>
  <c r="E6" i="12"/>
  <c r="B1" i="94"/>
  <c r="B1" i="93"/>
  <c r="B1" i="92"/>
  <c r="B1" i="91"/>
  <c r="B10" i="6"/>
  <c r="B11" i="6"/>
  <c r="B8" i="6"/>
  <c r="B7" i="6"/>
  <c r="B6" i="6"/>
  <c r="B9" i="6"/>
  <c r="D7" i="12" l="1"/>
  <c r="C11" i="6"/>
  <c r="C10" i="6"/>
  <c r="D6" i="12"/>
  <c r="C8" i="6"/>
  <c r="C7" i="6"/>
  <c r="C6" i="6"/>
  <c r="C9" i="6"/>
  <c r="D11" i="6"/>
  <c r="D8" i="6"/>
  <c r="D9" i="6"/>
  <c r="D7" i="6"/>
  <c r="D10" i="6"/>
  <c r="D6" i="6"/>
  <c r="E11" i="6" l="1"/>
  <c r="E10" i="6"/>
  <c r="E9" i="6"/>
  <c r="E8" i="6"/>
  <c r="E7" i="6"/>
  <c r="E6" i="6"/>
  <c r="A4" i="12" l="1"/>
  <c r="A4" i="6" l="1"/>
  <c r="B13" i="6" l="1"/>
  <c r="C13" i="6" l="1"/>
  <c r="E13" i="6" l="1"/>
  <c r="D13" i="6" s="1"/>
  <c r="B9" i="12" l="1"/>
  <c r="C9" i="12"/>
  <c r="E9" i="12" l="1"/>
  <c r="D9" i="12" s="1"/>
</calcChain>
</file>

<file path=xl/sharedStrings.xml><?xml version="1.0" encoding="utf-8"?>
<sst xmlns="http://schemas.openxmlformats.org/spreadsheetml/2006/main" count="22839" uniqueCount="49">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</sst>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1476309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20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20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"&amp;IFERROR(TEXT(MIN(Tagessummen!A6:A13),"YYYY-MM-DD"),TEXT(MIN(Tagessummen!A6:A13),"jjjj-mm-tt"))&amp;" - "&amp;IFERROR(TEXT(MAX(Tagessummen!A6:A13),"YYYY-MM-DD"),TEXT(MAX(Tagessummen!A6:A13),"jjjj-mm-tt"))</f>
        <v>Periode: 2023-06-02 - 2023-06-09</v>
      </c>
      <c r="B4" s="3"/>
    </row>
    <row r="5" spans="1:9" ht="38.25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2.75">
      <c r="A6" t="s">
        <v>38</v>
      </c>
      <c r="B6" s="20">
        <f ca="1">SUM(OFFSET(Tagessummen!$B$5,MATCH(DATE(MID(A6,1,4),MID(A6,6,2),MID(A6,9,2)),Tagessummen!$A$6:$A$12,0),0,(MATCH(DATE(MID(A6,14,4),MID(A6,19,2),MID(A6,22,2)),Tagessummen!$A$6:$A$12,0)-MATCH(DATE(MID(A6,1,4),MID(A6,6,2),MID(A6,9,2)),Tagessummen!$A$6:$A$12,0)+1)))</f>
        <v>151800</v>
      </c>
      <c r="C6" s="17">
        <f t="shared" ref="C6" ca="1" si="0">IF(B6="-","-",B6/$F$13*100)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SUM(OFFSET(Tagessummen!$E$5,MATCH(DATE(MID(A6,1,4),MID(A6,6,2),MID(A6,9,2)),Tagessummen!$A$6:$A$12,0),0,(MATCH(DATE(MID(A6,14,4),MID(A6,19,2),MID(A6,22,2)),Tagessummen!$A$6:$A$12,0)-MATCH(DATE(MID(A6,1,4),MID(A6,6,2),MID(A6,9,2)),Tagessummen!$A$6:$A$12,0)+1)))</f>
        <v>16435542.21500003</v>
      </c>
      <c r="F6" s="4" t="s">
        <v>0</v>
      </c>
    </row>
    <row r="7" spans="1:9" ht="12.75">
      <c r="A7" t="s">
        <v>39</v>
      </c>
      <c r="B7" s="20">
        <f ca="1">SUM(OFFSET(Tagessummen!$B$5,MATCH(DATE(MID(A7,1,4),MID(A7,6,2),MID(A7,9,2)),Tagessummen!$A$6:$A$12,0),0,(MATCH(DATE(MID(A7,14,4),MID(A7,19,2),MID(A7,22,2)),Tagessummen!$A$6:$A$12,0)-MATCH(DATE(MID(A7,1,4),MID(A7,6,2),MID(A7,9,2)),Tagessummen!$A$6:$A$12,0)+1)))</f>
        <v>340587</v>
      </c>
      <c r="C7" s="17">
        <f t="shared" ref="C7" ca="1" si="2">IF(B7="-","-",B7/$F$13*100)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SUM(OFFSET(Tagessummen!$E$5,MATCH(DATE(MID(A7,1,4),MID(A7,6,2),MID(A7,9,2)),Tagessummen!$A$6:$A$12,0),0,(MATCH(DATE(MID(A7,14,4),MID(A7,19,2),MID(A7,22,2)),Tagessummen!$A$6:$A$12,0)-MATCH(DATE(MID(A7,1,4),MID(A7,6,2),MID(A7,9,2)),Tagessummen!$A$6:$A$12,0)+1)))</f>
        <v>37196989.13000001</v>
      </c>
      <c r="F7" s="4" t="s">
        <v>0</v>
      </c>
    </row>
    <row r="8" spans="1:9" ht="12.75">
      <c r="A8" s="3"/>
      <c r="B8" s="20"/>
      <c r="C8" s="17"/>
      <c r="D8" s="17"/>
      <c r="E8" s="17"/>
      <c r="F8" s="4"/>
    </row>
    <row r="9" spans="1:9">
      <c r="A9" s="9" t="s">
        <v>1</v>
      </c>
      <c r="B9" s="27">
        <f ca="1">SUM(B6:B8)</f>
        <v>492387</v>
      </c>
      <c r="C9" s="28">
        <f ca="1">SUM(C6:C8)</f>
        <v>0.19810204858375829</v>
      </c>
      <c r="D9" s="28">
        <f ca="1">E9/B9</f>
        <v>108.9235323942347</v>
      </c>
      <c r="E9" s="28">
        <f ca="1">SUM(E6:E8)</f>
        <v>53632531.345000044</v>
      </c>
      <c r="F9" s="8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2"/>
      <c r="C13" s="1"/>
      <c r="D13" s="1"/>
      <c r="E13" s="23" t="s">
        <v>24</v>
      </c>
      <c r="F13" s="21">
        <v>248552200</v>
      </c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22" spans="4:4">
      <c r="D22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2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"&amp;IFERROR(TEXT(MIN(A6:A12),"YYYY-MM-DD"),TEXT(MIN(A6:A12),"JJJJ-MM-TT"))&amp;" - "&amp;IFERROR(TEXT(MAX(A6:A12),"YYYY-MM-DD"),TEXT(MAX(A6:A12),"JJJJ-MM-TT"))</f>
        <v>Periode: 2023-06-02 - 2023-06-09</v>
      </c>
      <c r="B4" s="14"/>
    </row>
    <row r="5" spans="1:10" ht="38.25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2.75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IF(B6="-","-",B6/$F$17*100)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2.75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2.75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2.75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2.75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2.75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2.75">
      <c r="A12" s="18"/>
      <c r="B12" s="20"/>
      <c r="C12" s="17"/>
      <c r="D12" s="17"/>
      <c r="E12" s="17"/>
      <c r="F12" s="4"/>
    </row>
    <row r="13" spans="1:10">
      <c r="A13" s="9" t="s">
        <v>1</v>
      </c>
      <c r="B13" s="27">
        <f ca="1">SUM(B6:B12)</f>
        <v>492387</v>
      </c>
      <c r="C13" s="28">
        <f ca="1">SUM(C6:C12)</f>
        <v>0.19810204858375827</v>
      </c>
      <c r="D13" s="28">
        <f ca="1">E13/B13</f>
        <v>108.9235323942347</v>
      </c>
      <c r="E13" s="28">
        <f ca="1">SUM(E6:E12)</f>
        <v>53632531.345000044</v>
      </c>
      <c r="F13" s="8"/>
    </row>
    <row r="15" spans="1:10">
      <c r="A15" s="1"/>
      <c r="B15" s="1"/>
      <c r="C15" s="1"/>
      <c r="D15" s="6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0"/>
      <c r="B17" s="1"/>
      <c r="C17" s="1"/>
      <c r="D17" s="11"/>
      <c r="E17" s="23" t="s">
        <v>24</v>
      </c>
      <c r="F17" s="21">
        <v>248552200</v>
      </c>
      <c r="H17" s="1"/>
      <c r="I17" s="1"/>
      <c r="J17" s="1"/>
    </row>
    <row r="18" spans="1:10">
      <c r="A18" s="1"/>
      <c r="B18" s="1"/>
      <c r="C18" s="12"/>
      <c r="D18" s="1"/>
      <c r="E18" s="1"/>
      <c r="F18" s="1"/>
      <c r="G18" s="1"/>
      <c r="H18" s="1"/>
      <c r="I18" s="1"/>
      <c r="J18" s="1"/>
    </row>
    <row r="19" spans="1:10">
      <c r="C19" s="12"/>
    </row>
    <row r="23" spans="1:10">
      <c r="A23" s="10"/>
      <c r="C23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45086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45085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45084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45083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45082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 ca="1">A5</f>
        <v>45079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Wochensummen</vt:lpstr>
      <vt:lpstr>Tagessummen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2023-06-13T02:59:08Z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