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1.30.23\"/>
    </mc:Choice>
  </mc:AlternateContent>
  <xr:revisionPtr revIDLastSave="0" documentId="13_ncr:1_{2D647D5E-B065-4B7F-B3D3-CB0C5B147963}" xr6:coauthVersionLast="47" xr6:coauthVersionMax="47" xr10:uidLastSave="{00000000-0000-0000-0000-000000000000}"/>
  <bookViews>
    <workbookView xWindow="16932" yWindow="3360" windowWidth="12960" windowHeight="15756" tabRatio="700" xr2:uid="{00000000-000D-0000-FFFF-FFFF00000000}"/>
  </bookViews>
  <sheets>
    <sheet name="Wochensummen" sheetId="12" r:id="rId1"/>
    <sheet name="Tagessummen" sheetId="6" r:id="rId2"/>
    <sheet name="Details 2023-02-03" sheetId="69" r:id="rId3"/>
    <sheet name="Details 2023-02-02" sheetId="68" r:id="rId4"/>
    <sheet name="Details 2023-02-01" sheetId="67" r:id="rId5"/>
    <sheet name="Details 2023-01-31" sheetId="66" r:id="rId6"/>
    <sheet name="Details 2023-01-30" sheetId="65" r:id="rId7"/>
    <sheet name="Details 2023-01-27" sheetId="64" r:id="rId8"/>
    <sheet name="Details 2023-01-26" sheetId="63" r:id="rId9"/>
    <sheet name="Details 2023-01-25" sheetId="62" r:id="rId10"/>
    <sheet name="Details 2023-01-24" sheetId="61" r:id="rId11"/>
    <sheet name="Details 2023-01-23" sheetId="60" r:id="rId12"/>
    <sheet name="Details 2023-01-20" sheetId="59" r:id="rId13"/>
    <sheet name="Details 2023-01-19" sheetId="58" r:id="rId14"/>
    <sheet name="Details 2023-01-18" sheetId="57" r:id="rId15"/>
    <sheet name="Details 2023-01-17" sheetId="56" r:id="rId16"/>
    <sheet name="Details 2023-01-16" sheetId="55" r:id="rId17"/>
    <sheet name="Details 2023-01-13" sheetId="50" r:id="rId18"/>
    <sheet name="Details 2023-01-12" sheetId="51" r:id="rId19"/>
    <sheet name="Details 2023-01-11" sheetId="52" r:id="rId20"/>
    <sheet name="Details 2023-01-10" sheetId="53" r:id="rId21"/>
    <sheet name="Details 2023-01-09" sheetId="54" r:id="rId22"/>
    <sheet name="Details 2023-01-06" sheetId="49" r:id="rId23"/>
    <sheet name="Details 2023-01-05" sheetId="48" r:id="rId24"/>
    <sheet name="Details 2023-01-04" sheetId="47" r:id="rId25"/>
    <sheet name="Details 2023-01-03" sheetId="46" r:id="rId26"/>
    <sheet name="Details 2023-01-02" sheetId="45" r:id="rId27"/>
    <sheet name="Details 2022-12-30" sheetId="44" r:id="rId28"/>
    <sheet name="Details 2022-12-29" sheetId="43" r:id="rId29"/>
    <sheet name="Details 2022-12-28" sheetId="42" r:id="rId30"/>
    <sheet name="Details 2022-12-27" sheetId="41" r:id="rId31"/>
    <sheet name="Details 2022-12-26" sheetId="40" r:id="rId32"/>
    <sheet name="Details 2022-12-23" sheetId="39" r:id="rId33"/>
    <sheet name="Details 2022-12-22" sheetId="38" r:id="rId34"/>
    <sheet name="Details 2022-12-21" sheetId="37" r:id="rId35"/>
    <sheet name="Details 2022-12-20" sheetId="30" r:id="rId36"/>
    <sheet name="Details 2022-12-19" sheetId="28" r:id="rId37"/>
    <sheet name="Details 2022-12-16" sheetId="31" r:id="rId38"/>
    <sheet name="Details 2022-12-15" sheetId="26" r:id="rId39"/>
    <sheet name="Details 2022-12-14" sheetId="25" r:id="rId40"/>
    <sheet name="Details 2022-12-13" sheetId="32" r:id="rId41"/>
    <sheet name="Details 2022-12-12" sheetId="33" r:id="rId42"/>
    <sheet name="Details 2022-12-09" sheetId="34" r:id="rId43"/>
    <sheet name="Details 2022-12-08" sheetId="35" r:id="rId44"/>
    <sheet name="Details 2022-12-07" sheetId="36" r:id="rId45"/>
  </sheets>
  <definedNames>
    <definedName name="Day1_Fills" localSheetId="44">#REF!</definedName>
    <definedName name="Day1_Fills" localSheetId="42">#REF!</definedName>
    <definedName name="Day1_Fills" localSheetId="37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4">#REF!</definedName>
    <definedName name="Day2_Fills" localSheetId="42">#REF!</definedName>
    <definedName name="Day2_Fills" localSheetId="37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4">#REF!</definedName>
    <definedName name="Day3_Fills" localSheetId="42">#REF!</definedName>
    <definedName name="Day3_Fills" localSheetId="37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4">#REF!</definedName>
    <definedName name="Day4_Fills" localSheetId="42">#REF!</definedName>
    <definedName name="Day4_Fills" localSheetId="37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4">#REF!</definedName>
    <definedName name="Day5_Fills" localSheetId="42">#REF!</definedName>
    <definedName name="Day5_Fills" localSheetId="37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Wochensummen!$A$1:$F$16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2" l="1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36" i="6"/>
  <c r="B44" i="6"/>
  <c r="B45" i="6"/>
  <c r="B41" i="6"/>
  <c r="B32" i="6"/>
  <c r="B46" i="6"/>
  <c r="B47" i="6"/>
  <c r="B30" i="6"/>
  <c r="B38" i="6"/>
  <c r="B37" i="6"/>
  <c r="B31" i="6"/>
  <c r="B35" i="6"/>
  <c r="B42" i="6"/>
  <c r="B40" i="6"/>
  <c r="B48" i="6"/>
  <c r="B43" i="6"/>
  <c r="B29" i="6"/>
  <c r="B39" i="6"/>
  <c r="B33" i="6"/>
  <c r="B34" i="6"/>
  <c r="D14" i="12" l="1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33" i="6"/>
  <c r="D42" i="6"/>
  <c r="D37" i="6"/>
  <c r="D44" i="6"/>
  <c r="D35" i="6"/>
  <c r="D43" i="6"/>
  <c r="D41" i="6"/>
  <c r="D40" i="6"/>
  <c r="D39" i="6"/>
  <c r="D36" i="6"/>
  <c r="D45" i="6"/>
  <c r="D46" i="6"/>
  <c r="D47" i="6"/>
  <c r="D38" i="6"/>
  <c r="D48" i="6"/>
  <c r="E44" i="6" l="1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18" i="6"/>
  <c r="B23" i="6"/>
  <c r="B22" i="6"/>
  <c r="B25" i="6"/>
  <c r="B20" i="6"/>
  <c r="B21" i="6"/>
  <c r="B9" i="6"/>
  <c r="B26" i="6"/>
  <c r="B24" i="6"/>
  <c r="B11" i="6"/>
  <c r="B10" i="6"/>
  <c r="B27" i="6"/>
  <c r="B17" i="6"/>
  <c r="B15" i="6"/>
  <c r="B12" i="6"/>
  <c r="B7" i="6"/>
  <c r="B14" i="6"/>
  <c r="B8" i="6"/>
  <c r="B19" i="6"/>
  <c r="B13" i="6"/>
  <c r="B16" i="6"/>
  <c r="B6" i="6"/>
  <c r="B28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50" i="6"/>
  <c r="B6" i="12"/>
  <c r="C6" i="6"/>
  <c r="C7" i="6"/>
  <c r="C10" i="6"/>
  <c r="C8" i="6"/>
  <c r="C9" i="6"/>
  <c r="C50" i="6" l="1"/>
  <c r="E6" i="6"/>
  <c r="C6" i="12"/>
  <c r="E10" i="6" l="1"/>
  <c r="E9" i="6" l="1"/>
  <c r="E7" i="12" s="1"/>
  <c r="E8" i="6"/>
  <c r="E7" i="6"/>
  <c r="E50" i="6" l="1"/>
  <c r="D50" i="6" s="1"/>
  <c r="E6" i="12"/>
  <c r="B16" i="12" l="1"/>
  <c r="C16" i="12"/>
  <c r="E16" i="12" l="1"/>
  <c r="D16" i="12" s="1"/>
</calcChain>
</file>

<file path=xl/sharedStrings.xml><?xml version="1.0" encoding="utf-8"?>
<sst xmlns="http://schemas.openxmlformats.org/spreadsheetml/2006/main" count="37372" uniqueCount="55">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</sst>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55</xdr:row>
      <xdr:rowOff>0</xdr:rowOff>
    </xdr:from>
    <xdr:to>
      <xdr:col>4</xdr:col>
      <xdr:colOff>304800</xdr:colOff>
      <xdr:row>57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304800</xdr:colOff>
      <xdr:row>57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"&amp;IFERROR(TEXT(MIN(Tagessummen!A6:A50),"YYYY-MM-DD"),TEXT(MIN(Tagessummen!A6:A50),"jjjj-mm-tt"))&amp;" - "&amp;IFERROR(TEXT(MAX(Tagessummen!A6:A50),"YYYY-MM-DD"),TEXT(MAX(Tagessummen!A6:A50),"jjjj-mm-tt"))</f>
        <v>Periode: 2022-12-07 - 2023-02-03</v>
      </c>
      <c r="B4" s="3"/>
    </row>
    <row r="5" spans="1:9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3.2">
      <c r="A6" s="3" t="s">
        <v>25</v>
      </c>
      <c r="B6" s="23">
        <f ca="1">SUM(OFFSET(Tagessummen!$B$5,MATCH(DATE(MID(A6,1,4),MID(A6,6,2),MID(A6,9,2)),Tagessummen!$A$6:$A$49,0),0,(MATCH(DATE(MID(A6,14,4),MID(A6,19,2),MID(A6,22,2)),Tagessummen!$A$6:$A$49,0)-MATCH(DATE(MID(A6,1,4),MID(A6,6,2),MID(A6,9,2)),Tagessummen!$A$6:$A$49,0)+1)))</f>
        <v>0</v>
      </c>
      <c r="C6" s="20">
        <f t="shared" ref="C6:C12" ca="1" si="0">IF(B6="-","-",B6/$F$20*100)</f>
        <v>0</v>
      </c>
      <c r="D6" s="20" t="s">
        <v>30</v>
      </c>
      <c r="E6" s="20">
        <f ca="1">SUM(OFFSET(Tagessummen!$E$5,MATCH(DATE(MID(A6,1,4),MID(A6,6,2),MID(A6,9,2)),Tagessummen!$A$6:$A$49,0),0,(MATCH(DATE(MID(A6,14,4),MID(A6,19,2),MID(A6,22,2)),Tagessummen!$A$6:$A$49,0)-MATCH(DATE(MID(A6,1,4),MID(A6,6,2),MID(A6,9,2)),Tagessummen!$A$6:$A$49,0)+1)))</f>
        <v>0</v>
      </c>
      <c r="F6" s="4" t="s">
        <v>0</v>
      </c>
    </row>
    <row r="7" spans="1:9" ht="13.2">
      <c r="A7" s="3" t="s">
        <v>26</v>
      </c>
      <c r="B7" s="23">
        <f ca="1">SUM(OFFSET(Tagessummen!$B$5,MATCH(DATE(MID(A7,1,4),MID(A7,6,2),MID(A7,9,2)),Tagessummen!$A$6:$A$49,0),0,(MATCH(DATE(MID(A7,14,4),MID(A7,19,2),MID(A7,22,2)),Tagessummen!$A$6:$A$49,0)-MATCH(DATE(MID(A7,1,4),MID(A7,6,2),MID(A7,9,2)),Tagessummen!$A$6:$A$49,0)+1)))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SUM(OFFSET(Tagessummen!$E$5,MATCH(DATE(MID(A7,1,4),MID(A7,6,2),MID(A7,9,2)),Tagessummen!$A$6:$A$49,0),0,(MATCH(DATE(MID(A7,14,4),MID(A7,19,2),MID(A7,22,2)),Tagessummen!$A$6:$A$49,0)-MATCH(DATE(MID(A7,1,4),MID(A7,6,2),MID(A7,9,2)),Tagessummen!$A$6:$A$49,0)+1)))</f>
        <v>0</v>
      </c>
      <c r="F7" s="4" t="s">
        <v>0</v>
      </c>
    </row>
    <row r="8" spans="1:9" ht="13.2">
      <c r="A8" s="3" t="s">
        <v>27</v>
      </c>
      <c r="B8" s="23">
        <f ca="1">SUM(OFFSET(Tagessummen!$B$5,MATCH(DATE(MID(A8,1,4),MID(A8,6,2),MID(A8,9,2)),Tagessummen!$A$6:$A$49,0),0,(MATCH(DATE(MID(A8,14,4),MID(A8,19,2),MID(A8,22,2)),Tagessummen!$A$6:$A$49,0)-MATCH(DATE(MID(A8,1,4),MID(A8,6,2),MID(A8,9,2)),Tagessummen!$A$6:$A$49,0)+1)))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SUM(OFFSET(Tagessummen!$E$5,MATCH(DATE(MID(A8,1,4),MID(A8,6,2),MID(A8,9,2)),Tagessummen!$A$6:$A$49,0),0,(MATCH(DATE(MID(A8,14,4),MID(A8,19,2),MID(A8,22,2)),Tagessummen!$A$6:$A$49,0)-MATCH(DATE(MID(A8,1,4),MID(A8,6,2),MID(A8,9,2)),Tagessummen!$A$6:$A$49,0)+1)))</f>
        <v>0</v>
      </c>
      <c r="F8" s="4" t="s">
        <v>0</v>
      </c>
    </row>
    <row r="9" spans="1:9" ht="13.2">
      <c r="A9" s="3" t="s">
        <v>28</v>
      </c>
      <c r="B9" s="23">
        <f ca="1">SUM(OFFSET(Tagessummen!$B$5,MATCH(DATE(MID(A9,1,4),MID(A9,6,2),MID(A9,9,2)),Tagessummen!$A$6:$A$49,0),0,(MATCH(DATE(MID(A9,14,4),MID(A9,19,2),MID(A9,22,2)),Tagessummen!$A$6:$A$49,0)-MATCH(DATE(MID(A9,1,4),MID(A9,6,2),MID(A9,9,2)),Tagessummen!$A$6:$A$49,0)+1)))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SUM(OFFSET(Tagessummen!$E$5,MATCH(DATE(MID(A9,1,4),MID(A9,6,2),MID(A9,9,2)),Tagessummen!$A$6:$A$49,0),0,(MATCH(DATE(MID(A9,14,4),MID(A9,19,2),MID(A9,22,2)),Tagessummen!$A$6:$A$49,0)-MATCH(DATE(MID(A9,1,4),MID(A9,6,2),MID(A9,9,2)),Tagessummen!$A$6:$A$49,0)+1)))</f>
        <v>0</v>
      </c>
      <c r="F9" s="4" t="s">
        <v>0</v>
      </c>
    </row>
    <row r="10" spans="1:9" ht="13.2">
      <c r="A10" s="3" t="s">
        <v>29</v>
      </c>
      <c r="B10" s="23">
        <f ca="1">SUM(OFFSET(Tagessummen!$B$5,MATCH(DATE(MID(A10,1,4),MID(A10,6,2),MID(A10,9,2)),Tagessummen!$A$6:$A$49,0),0,(MATCH(DATE(MID(A10,14,4),MID(A10,19,2),MID(A10,22,2)),Tagessummen!$A$6:$A$49,0)-MATCH(DATE(MID(A10,1,4),MID(A10,6,2),MID(A10,9,2)),Tagessummen!$A$6:$A$49,0)+1)))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SUM(OFFSET(Tagessummen!$E$5,MATCH(DATE(MID(A10,1,4),MID(A10,6,2),MID(A10,9,2)),Tagessummen!$A$6:$A$49,0),0,(MATCH(DATE(MID(A10,14,4),MID(A10,19,2),MID(A10,22,2)),Tagessummen!$A$6:$A$49,0)-MATCH(DATE(MID(A10,1,4),MID(A10,6,2),MID(A10,9,2)),Tagessummen!$A$6:$A$49,0)+1)))</f>
        <v>207615.46</v>
      </c>
      <c r="F10" s="4" t="s">
        <v>0</v>
      </c>
    </row>
    <row r="11" spans="1:9" ht="13.2">
      <c r="A11" t="s">
        <v>31</v>
      </c>
      <c r="B11" s="23">
        <f ca="1">SUM(OFFSET(Tagessummen!$B$5,MATCH(DATE(MID(A11,1,4),MID(A11,6,2),MID(A11,9,2)),Tagessummen!$A$6:$A$49,0),0,(MATCH(DATE(MID(A11,14,4),MID(A11,19,2),MID(A11,22,2)),Tagessummen!$A$6:$A$49,0)-MATCH(DATE(MID(A11,1,4),MID(A11,6,2),MID(A11,9,2)),Tagessummen!$A$6:$A$49,0)+1)))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SUM(OFFSET(Tagessummen!$E$5,MATCH(DATE(MID(A11,1,4),MID(A11,6,2),MID(A11,9,2)),Tagessummen!$A$6:$A$49,0),0,(MATCH(DATE(MID(A11,14,4),MID(A11,19,2),MID(A11,22,2)),Tagessummen!$A$6:$A$49,0)-MATCH(DATE(MID(A11,1,4),MID(A11,6,2),MID(A11,9,2)),Tagessummen!$A$6:$A$49,0)+1)))</f>
        <v>1534141.7500000005</v>
      </c>
      <c r="F11" s="4" t="s">
        <v>0</v>
      </c>
    </row>
    <row r="12" spans="1:9" ht="13.2">
      <c r="A12" t="s">
        <v>40</v>
      </c>
      <c r="B12" s="23">
        <f ca="1">SUM(OFFSET(Tagessummen!$B$5,MATCH(DATE(MID(A12,1,4),MID(A12,6,2),MID(A12,9,2)),Tagessummen!$A$6:$A$49,0),0,(MATCH(DATE(MID(A12,14,4),MID(A12,19,2),MID(A12,22,2)),Tagessummen!$A$6:$A$49,0)-MATCH(DATE(MID(A12,1,4),MID(A12,6,2),MID(A12,9,2)),Tagessummen!$A$6:$A$49,0)+1)))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SUM(OFFSET(Tagessummen!$E$5,MATCH(DATE(MID(A12,1,4),MID(A12,6,2),MID(A12,9,2)),Tagessummen!$A$6:$A$49,0),0,(MATCH(DATE(MID(A12,14,4),MID(A12,19,2),MID(A12,22,2)),Tagessummen!$A$6:$A$49,0)-MATCH(DATE(MID(A12,1,4),MID(A12,6,2),MID(A12,9,2)),Tagessummen!$A$6:$A$49,0)+1)))</f>
        <v>38925713.920000002</v>
      </c>
      <c r="F12" s="4" t="s">
        <v>0</v>
      </c>
    </row>
    <row r="13" spans="1:9" ht="13.2">
      <c r="A13" t="s">
        <v>46</v>
      </c>
      <c r="B13" s="23">
        <f ca="1">SUM(OFFSET(Tagessummen!$B$5,MATCH(DATE(MID(A13,1,4),MID(A13,6,2),MID(A13,9,2)),Tagessummen!$A$6:$A$49,0),0,(MATCH(DATE(MID(A13,14,4),MID(A13,19,2),MID(A13,22,2)),Tagessummen!$A$6:$A$49,0)-MATCH(DATE(MID(A13,1,4),MID(A13,6,2),MID(A13,9,2)),Tagessummen!$A$6:$A$49,0)+1)))</f>
        <v>195285</v>
      </c>
      <c r="C13" s="20">
        <f t="shared" ref="C13" ca="1" si="4">IF(B13="-","-",B13/$F$20*100)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SUM(OFFSET(Tagessummen!$E$5,MATCH(DATE(MID(A13,1,4),MID(A13,6,2),MID(A13,9,2)),Tagessummen!$A$6:$A$49,0),0,(MATCH(DATE(MID(A13,14,4),MID(A13,19,2),MID(A13,22,2)),Tagessummen!$A$6:$A$49,0)-MATCH(DATE(MID(A13,1,4),MID(A13,6,2),MID(A13,9,2)),Tagessummen!$A$6:$A$49,0)+1)))</f>
        <v>27889109.704999994</v>
      </c>
      <c r="F13" s="4" t="s">
        <v>0</v>
      </c>
    </row>
    <row r="14" spans="1:9" ht="13.2">
      <c r="A14" t="s">
        <v>52</v>
      </c>
      <c r="B14" s="23">
        <f ca="1">SUM(OFFSET(Tagessummen!$B$5,MATCH(DATE(MID(A14,1,4),MID(A14,6,2),MID(A14,9,2)),Tagessummen!$A$6:$A$49,0),0,(MATCH(DATE(MID(A14,14,4),MID(A14,19,2),MID(A14,22,2)),Tagessummen!$A$6:$A$49,0)-MATCH(DATE(MID(A14,1,4),MID(A14,6,2),MID(A14,9,2)),Tagessummen!$A$6:$A$49,0)+1)))</f>
        <v>250462</v>
      </c>
      <c r="C14" s="20">
        <f t="shared" ref="C14" ca="1" si="6">IF(B14="-","-",B14/$F$20*100)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SUM(OFFSET(Tagessummen!$E$5,MATCH(DATE(MID(A14,1,4),MID(A14,6,2),MID(A14,9,2)),Tagessummen!$A$6:$A$49,0),0,(MATCH(DATE(MID(A14,14,4),MID(A14,19,2),MID(A14,22,2)),Tagessummen!$A$6:$A$49,0)-MATCH(DATE(MID(A14,1,4),MID(A14,6,2),MID(A14,9,2)),Tagessummen!$A$6:$A$49,0)+1)))</f>
        <v>35584583.140000008</v>
      </c>
      <c r="F14" s="4" t="s">
        <v>0</v>
      </c>
    </row>
    <row r="15" spans="1:9" ht="13.2">
      <c r="A15" s="3"/>
      <c r="B15" s="23"/>
      <c r="C15" s="20"/>
      <c r="D15" s="20"/>
      <c r="E15" s="20"/>
      <c r="F15" s="4"/>
    </row>
    <row r="16" spans="1:9">
      <c r="A16" s="10" t="s">
        <v>1</v>
      </c>
      <c r="B16" s="32">
        <f ca="1">SUM(B6:B15)</f>
        <v>732117</v>
      </c>
      <c r="C16" s="33">
        <f ca="1">SUM(C6:C15)</f>
        <v>0.29455261309294384</v>
      </c>
      <c r="D16" s="33">
        <f ca="1">E16/B16</f>
        <v>142.24661355357134</v>
      </c>
      <c r="E16" s="33">
        <f ca="1">SUM(E6:E15)</f>
        <v>104141163.97499999</v>
      </c>
      <c r="F16" s="9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25"/>
      <c r="C20" s="1"/>
      <c r="D20" s="1"/>
      <c r="E20" s="26" t="s">
        <v>24</v>
      </c>
      <c r="F20" s="24">
        <v>248552200</v>
      </c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9" spans="1:9">
      <c r="D29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44942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60"/>
  <sheetViews>
    <sheetView zoomScaleNormal="100" workbookViewId="0">
      <pane ySplit="5" topLeftCell="A15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"&amp;IFERROR(TEXT(MIN(A6:A49),"YYYY-MM-DD"),TEXT(MIN(A6:A49),"JJJJ-MM-TT"))&amp;" - "&amp;IFERROR(TEXT(MAX(A6:A49),"YYYY-MM-DD"),TEXT(MAX(A6:A49),"JJJJ-MM-TT"))</f>
        <v>Periode: 2022-12-07 - 2023-02-03</v>
      </c>
      <c r="B4" s="17"/>
    </row>
    <row r="5" spans="1:10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IF(B6="-","-",B6/$F$54*100)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3.2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IF(B29="-","-",B29/$F$54*100)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3.2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3.2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3.2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3.2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3.2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IF(B34="-","-",B34/$F$54*100)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3.2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3.2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3.2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3.2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3.2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IF(B39="-","-",B39/$F$54*100)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3.2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3.2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3.2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3.2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3.2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IF(B44="-","-",B44/$F$54*100)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3.2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3.2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3.2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3.2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10" ht="13.2">
      <c r="A49" s="21"/>
      <c r="B49" s="23"/>
      <c r="C49" s="20"/>
      <c r="D49" s="20"/>
      <c r="E49" s="20"/>
      <c r="F49" s="4"/>
    </row>
    <row r="50" spans="1:10">
      <c r="A50" s="10" t="s">
        <v>1</v>
      </c>
      <c r="B50" s="32">
        <f ca="1">SUM(B6:B49)</f>
        <v>732117</v>
      </c>
      <c r="C50" s="33">
        <f ca="1">SUM(C6:C49)</f>
        <v>0.29455261309294384</v>
      </c>
      <c r="D50" s="33">
        <f ca="1">E50/B50</f>
        <v>142.24661355357134</v>
      </c>
      <c r="E50" s="33">
        <f ca="1">SUM(E6:E49)</f>
        <v>104141163.97499999</v>
      </c>
      <c r="F50" s="9"/>
    </row>
    <row r="52" spans="1:10">
      <c r="A52" s="1"/>
      <c r="B52" s="1"/>
      <c r="C52" s="1"/>
      <c r="D52" s="7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2"/>
      <c r="B54" s="1"/>
      <c r="C54" s="1"/>
      <c r="D54" s="14"/>
      <c r="E54" s="26" t="s">
        <v>24</v>
      </c>
      <c r="F54" s="24">
        <v>248552200</v>
      </c>
      <c r="H54" s="1"/>
      <c r="I54" s="1"/>
      <c r="J54" s="1"/>
    </row>
    <row r="55" spans="1:10">
      <c r="A55" s="1"/>
      <c r="B55" s="1"/>
      <c r="C55" s="15"/>
      <c r="D55" s="1"/>
      <c r="E55" s="1"/>
      <c r="F55" s="1"/>
      <c r="G55" s="1"/>
      <c r="H55" s="1"/>
      <c r="I55" s="1"/>
      <c r="J55" s="1"/>
    </row>
    <row r="56" spans="1:10">
      <c r="C56" s="15"/>
    </row>
    <row r="60" spans="1:10">
      <c r="A60" s="12"/>
      <c r="C60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44960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44911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44904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2</vt:i4>
      </vt:variant>
    </vt:vector>
  </HeadingPairs>
  <TitlesOfParts>
    <vt:vector size="47" baseType="lpstr">
      <vt:lpstr>Wochensummen</vt:lpstr>
      <vt:lpstr>Tagessummen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2023-02-07T15:38:12Z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